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NTI ASSOCIAZIONI CONDOMINI\ORDINE ODCEC\Contabilita\2024\Indicatori di tempestività\"/>
    </mc:Choice>
  </mc:AlternateContent>
  <xr:revisionPtr revIDLastSave="0" documentId="13_ncr:1_{CBB60DD2-F0F8-47DE-AAF4-79F456EF5963}" xr6:coauthVersionLast="47" xr6:coauthVersionMax="47" xr10:uidLastSave="{00000000-0000-0000-0000-000000000000}"/>
  <bookViews>
    <workbookView xWindow="30612" yWindow="-132" windowWidth="30936" windowHeight="167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F12" i="1"/>
  <c r="F13" i="1"/>
  <c r="G13" i="1" s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F28" i="1" s="1"/>
  <c r="G28" i="1" s="1"/>
  <c r="D9" i="1"/>
  <c r="F9" i="1" s="1"/>
  <c r="G9" i="1" s="1"/>
  <c r="D7" i="1"/>
  <c r="F7" i="1" s="1"/>
  <c r="G7" i="1" s="1"/>
  <c r="D8" i="1"/>
  <c r="F8" i="1" s="1"/>
  <c r="G8" i="1" s="1"/>
  <c r="D11" i="1"/>
  <c r="F11" i="1" s="1"/>
  <c r="G11" i="1" s="1"/>
  <c r="D10" i="1"/>
  <c r="F10" i="1" s="1"/>
  <c r="G10" i="1" s="1"/>
  <c r="D6" i="1"/>
  <c r="F6" i="1" s="1"/>
  <c r="G6" i="1" s="1"/>
  <c r="G29" i="1" l="1"/>
  <c r="D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G29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<sst xmlns="http://schemas.openxmlformats.org/spreadsheetml/2006/main" count="36" uniqueCount="36">
  <si>
    <t>data emissione fattura</t>
  </si>
  <si>
    <t>data scadenza (b )</t>
  </si>
  <si>
    <t>ritardo ponderato ( a ) * ( d )</t>
  </si>
  <si>
    <t>SOMMA</t>
  </si>
  <si>
    <t>importo in euro                              ( a )</t>
  </si>
  <si>
    <t>differenza in giorni effettivi tra il pagamento e la scadenza                                                              ( d )= ( c ) - ( b )</t>
  </si>
  <si>
    <t>data pagamento             ( c )</t>
  </si>
  <si>
    <t>INDICATORE DI TEMPESTIVITA' PAGAMENTI</t>
  </si>
  <si>
    <t>INDICATORE DI TEMPESTIVITA' DEI PAGAMENTI DEL PERIODO</t>
  </si>
  <si>
    <t>Il Tesoriere</t>
  </si>
  <si>
    <t xml:space="preserve">           F.to Luca Spreafico</t>
  </si>
  <si>
    <t>PERIODO II TRIMESTRE 2024</t>
  </si>
  <si>
    <t>Lecco, 31 Luglio 2024</t>
  </si>
  <si>
    <t>2024-9 att.1 sez.1</t>
  </si>
  <si>
    <t>2024-8 att.1 sez.1</t>
  </si>
  <si>
    <t>2024-6 att.1 sez.1</t>
  </si>
  <si>
    <t>2024-5 att.1 sez.1</t>
  </si>
  <si>
    <t>2024-4 att.1 sez.1</t>
  </si>
  <si>
    <t>2024-3 att.1 sez.1</t>
  </si>
  <si>
    <t>2024-12 att.2 sez.1</t>
  </si>
  <si>
    <t>2024-13 att.2 sez.1</t>
  </si>
  <si>
    <t>2024-14 att.2 sez.1</t>
  </si>
  <si>
    <t>2024-15 att.2 sez.1</t>
  </si>
  <si>
    <t>2024-16 att.2 sez.1</t>
  </si>
  <si>
    <t>2024-17 att.2 sez.1</t>
  </si>
  <si>
    <t>2024-18 att.2 sez.1</t>
  </si>
  <si>
    <t>2024-19 att.2 sez.1</t>
  </si>
  <si>
    <t>2024-2 att.1 sez.1</t>
  </si>
  <si>
    <t>2024-6 att.2 sez.1</t>
  </si>
  <si>
    <t>2024-4 att.2 sez.1</t>
  </si>
  <si>
    <t>2024-5 att.2 sez.1</t>
  </si>
  <si>
    <t>2024-10 att.2 sez.1</t>
  </si>
  <si>
    <t>2024-8 att.2 sez.1</t>
  </si>
  <si>
    <t>2024-9 att.2 sez.1</t>
  </si>
  <si>
    <t>2024-11 att.2 sez.1</t>
  </si>
  <si>
    <t>2024-2 att.2 sez.3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</si>
</sst>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1" xfId="0" applyBorder="1" applyAlignment="1">
      <alignment vertical="center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2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40"/>
  <sheetViews>
    <sheetView tabSelected="1" workbookViewId="0">
      <selection activeCell="C29" sqref="C29"/>
    </sheetView>
  </sheetViews>
  <sheetFormatPr defaultRowHeight="14.4" x14ac:dyDescent="0.3"/>
  <cols>
    <col min="1" max="1" width="25" customWidth="1"/>
    <col min="2" max="2" width="16" customWidth="1"/>
    <col min="3" max="3" width="19.5546875" customWidth="1"/>
    <col min="4" max="4" width="13.44140625" bestFit="1" customWidth="1"/>
    <col min="5" max="5" width="15.88671875" customWidth="1"/>
    <col min="6" max="6" width="27.44140625" customWidth="1"/>
    <col min="7" max="7" width="28.109375" customWidth="1"/>
  </cols>
  <sheetData>
    <row r="2" spans="1:7" x14ac:dyDescent="0.3">
      <c r="A2" s="14" t="s">
        <v>7</v>
      </c>
      <c r="B2" s="14"/>
      <c r="C2" s="14"/>
      <c r="D2" s="14"/>
      <c r="E2" s="14"/>
      <c r="F2" s="14"/>
      <c r="G2" s="14"/>
    </row>
    <row r="3" spans="1:7" x14ac:dyDescent="0.3">
      <c r="A3" s="14" t="s">
        <v>11</v>
      </c>
      <c r="B3" s="14"/>
      <c r="C3" s="14"/>
      <c r="D3" s="14"/>
      <c r="E3" s="14"/>
      <c r="F3" s="14"/>
      <c r="G3" s="14"/>
    </row>
    <row r="5" spans="1:7" s="1" customFormat="1" ht="81" customHeight="1" x14ac:dyDescent="0.3">
      <c r="A5" s="3"/>
      <c r="B5" s="11" t="s">
        <v>4</v>
      </c>
      <c r="C5" s="11" t="s">
        <v>0</v>
      </c>
      <c r="D5" s="11" t="s">
        <v>1</v>
      </c>
      <c r="E5" s="11" t="s">
        <v>6</v>
      </c>
      <c r="F5" s="11" t="s">
        <v>5</v>
      </c>
      <c r="G5" s="10" t="s">
        <v>2</v>
      </c>
    </row>
    <row r="6" spans="1:7" x14ac:dyDescent="0.3">
      <c r="A6" s="4" t="s">
        <v>28</v>
      </c>
      <c r="B6" s="5">
        <v>200</v>
      </c>
      <c r="C6" s="6">
        <v>45336</v>
      </c>
      <c r="D6" s="6">
        <f t="shared" ref="D6:D28" si="0">C6+30</f>
        <v>45366</v>
      </c>
      <c r="E6" s="6">
        <v>45392</v>
      </c>
      <c r="F6" s="4">
        <f t="shared" ref="F6:F28" si="1">E6-D6</f>
        <v>26</v>
      </c>
      <c r="G6" s="5">
        <f t="shared" ref="G6:G28" si="2">B6*F6</f>
        <v>5200</v>
      </c>
    </row>
    <row r="7" spans="1:7" x14ac:dyDescent="0.3">
      <c r="A7" s="4" t="s">
        <v>29</v>
      </c>
      <c r="B7" s="5">
        <v>690</v>
      </c>
      <c r="C7" s="6">
        <v>45342</v>
      </c>
      <c r="D7" s="6">
        <f t="shared" si="0"/>
        <v>45372</v>
      </c>
      <c r="E7" s="6">
        <v>45392</v>
      </c>
      <c r="F7" s="4">
        <f t="shared" si="1"/>
        <v>20</v>
      </c>
      <c r="G7" s="5">
        <f t="shared" si="2"/>
        <v>13800</v>
      </c>
    </row>
    <row r="8" spans="1:7" x14ac:dyDescent="0.3">
      <c r="A8" s="4" t="s">
        <v>30</v>
      </c>
      <c r="B8" s="5">
        <v>60</v>
      </c>
      <c r="C8" s="6">
        <v>45351</v>
      </c>
      <c r="D8" s="6">
        <f t="shared" si="0"/>
        <v>45381</v>
      </c>
      <c r="E8" s="6">
        <v>45392</v>
      </c>
      <c r="F8" s="4">
        <f t="shared" si="1"/>
        <v>11</v>
      </c>
      <c r="G8" s="5">
        <f t="shared" si="2"/>
        <v>660</v>
      </c>
    </row>
    <row r="9" spans="1:7" x14ac:dyDescent="0.3">
      <c r="A9" s="4" t="s">
        <v>31</v>
      </c>
      <c r="B9" s="5">
        <v>1047.1500000000001</v>
      </c>
      <c r="C9" s="6">
        <v>45352</v>
      </c>
      <c r="D9" s="6">
        <f t="shared" si="0"/>
        <v>45382</v>
      </c>
      <c r="E9" s="6">
        <v>45392</v>
      </c>
      <c r="F9" s="4">
        <f t="shared" si="1"/>
        <v>10</v>
      </c>
      <c r="G9" s="5">
        <f t="shared" si="2"/>
        <v>10471.5</v>
      </c>
    </row>
    <row r="10" spans="1:7" x14ac:dyDescent="0.3">
      <c r="A10" s="4" t="s">
        <v>32</v>
      </c>
      <c r="B10" s="5">
        <v>178.05</v>
      </c>
      <c r="C10" s="6">
        <v>45352</v>
      </c>
      <c r="D10" s="6">
        <f>C10+30</f>
        <v>45382</v>
      </c>
      <c r="E10" s="6">
        <v>45392</v>
      </c>
      <c r="F10" s="4">
        <f t="shared" si="1"/>
        <v>10</v>
      </c>
      <c r="G10" s="5">
        <f t="shared" si="2"/>
        <v>1780.5</v>
      </c>
    </row>
    <row r="11" spans="1:7" x14ac:dyDescent="0.3">
      <c r="A11" s="4" t="s">
        <v>34</v>
      </c>
      <c r="B11" s="5">
        <v>382</v>
      </c>
      <c r="C11" s="6">
        <v>45352</v>
      </c>
      <c r="D11" s="6">
        <f t="shared" si="0"/>
        <v>45382</v>
      </c>
      <c r="E11" s="6">
        <v>45392</v>
      </c>
      <c r="F11" s="4">
        <f t="shared" si="1"/>
        <v>10</v>
      </c>
      <c r="G11" s="5">
        <f t="shared" si="2"/>
        <v>3820</v>
      </c>
    </row>
    <row r="12" spans="1:7" x14ac:dyDescent="0.3">
      <c r="A12" s="4" t="s">
        <v>27</v>
      </c>
      <c r="B12" s="5">
        <v>3314</v>
      </c>
      <c r="C12" s="6">
        <v>45357</v>
      </c>
      <c r="D12" s="6">
        <f t="shared" si="0"/>
        <v>45387</v>
      </c>
      <c r="E12" s="6">
        <v>45392</v>
      </c>
      <c r="F12" s="4">
        <f t="shared" si="1"/>
        <v>5</v>
      </c>
      <c r="G12" s="5">
        <f t="shared" si="2"/>
        <v>16570</v>
      </c>
    </row>
    <row r="13" spans="1:7" x14ac:dyDescent="0.3">
      <c r="A13" s="4" t="s">
        <v>33</v>
      </c>
      <c r="B13" s="5">
        <v>32.5</v>
      </c>
      <c r="C13" s="6">
        <v>45366</v>
      </c>
      <c r="D13" s="6">
        <f t="shared" si="0"/>
        <v>45396</v>
      </c>
      <c r="E13" s="6">
        <v>45392</v>
      </c>
      <c r="F13" s="4">
        <f t="shared" si="1"/>
        <v>-4</v>
      </c>
      <c r="G13" s="5">
        <f t="shared" si="2"/>
        <v>-130</v>
      </c>
    </row>
    <row r="14" spans="1:7" x14ac:dyDescent="0.3">
      <c r="A14" s="4" t="s">
        <v>23</v>
      </c>
      <c r="B14" s="5">
        <v>178.05</v>
      </c>
      <c r="C14" s="6">
        <v>45392</v>
      </c>
      <c r="D14" s="6">
        <f t="shared" si="0"/>
        <v>45422</v>
      </c>
      <c r="E14" s="6">
        <v>45412</v>
      </c>
      <c r="F14" s="4">
        <f t="shared" si="1"/>
        <v>-10</v>
      </c>
      <c r="G14" s="5">
        <f t="shared" si="2"/>
        <v>-1780.5</v>
      </c>
    </row>
    <row r="15" spans="1:7" x14ac:dyDescent="0.3">
      <c r="A15" s="4" t="s">
        <v>22</v>
      </c>
      <c r="B15" s="5">
        <v>1047.1500000000001</v>
      </c>
      <c r="C15" s="6">
        <v>45392</v>
      </c>
      <c r="D15" s="6">
        <f t="shared" si="0"/>
        <v>45422</v>
      </c>
      <c r="E15" s="6">
        <v>45412</v>
      </c>
      <c r="F15" s="4">
        <f t="shared" si="1"/>
        <v>-10</v>
      </c>
      <c r="G15" s="5">
        <f t="shared" si="2"/>
        <v>-10471.5</v>
      </c>
    </row>
    <row r="16" spans="1:7" x14ac:dyDescent="0.3">
      <c r="A16" s="4" t="s">
        <v>17</v>
      </c>
      <c r="B16" s="5">
        <v>860.03</v>
      </c>
      <c r="C16" s="6">
        <v>45398</v>
      </c>
      <c r="D16" s="6">
        <f t="shared" si="0"/>
        <v>45428</v>
      </c>
      <c r="E16" s="6">
        <v>45412</v>
      </c>
      <c r="F16" s="4">
        <f t="shared" si="1"/>
        <v>-16</v>
      </c>
      <c r="G16" s="5">
        <f t="shared" si="2"/>
        <v>-13760.48</v>
      </c>
    </row>
    <row r="17" spans="1:7" x14ac:dyDescent="0.3">
      <c r="A17" s="4" t="s">
        <v>18</v>
      </c>
      <c r="B17" s="5">
        <v>686.96</v>
      </c>
      <c r="C17" s="6">
        <v>45398</v>
      </c>
      <c r="D17" s="6">
        <f t="shared" si="0"/>
        <v>45428</v>
      </c>
      <c r="E17" s="6">
        <v>45412</v>
      </c>
      <c r="F17" s="4">
        <f t="shared" si="1"/>
        <v>-16</v>
      </c>
      <c r="G17" s="5">
        <f t="shared" si="2"/>
        <v>-10991.36</v>
      </c>
    </row>
    <row r="18" spans="1:7" x14ac:dyDescent="0.3">
      <c r="A18" s="4" t="s">
        <v>19</v>
      </c>
      <c r="B18" s="5">
        <v>459</v>
      </c>
      <c r="C18" s="6">
        <v>45408</v>
      </c>
      <c r="D18" s="6">
        <f t="shared" si="0"/>
        <v>45438</v>
      </c>
      <c r="E18" s="6">
        <v>45436</v>
      </c>
      <c r="F18" s="4">
        <f t="shared" si="1"/>
        <v>-2</v>
      </c>
      <c r="G18" s="5">
        <f t="shared" si="2"/>
        <v>-918</v>
      </c>
    </row>
    <row r="19" spans="1:7" x14ac:dyDescent="0.3">
      <c r="A19" s="4" t="s">
        <v>20</v>
      </c>
      <c r="B19" s="5">
        <v>60</v>
      </c>
      <c r="C19" s="6">
        <v>45412</v>
      </c>
      <c r="D19" s="6">
        <f t="shared" si="0"/>
        <v>45442</v>
      </c>
      <c r="E19" s="6">
        <v>45436</v>
      </c>
      <c r="F19" s="4">
        <f t="shared" si="1"/>
        <v>-6</v>
      </c>
      <c r="G19" s="5">
        <f t="shared" si="2"/>
        <v>-360</v>
      </c>
    </row>
    <row r="20" spans="1:7" x14ac:dyDescent="0.3">
      <c r="A20" s="4" t="s">
        <v>21</v>
      </c>
      <c r="B20" s="5">
        <v>1092</v>
      </c>
      <c r="C20" s="6">
        <v>45412</v>
      </c>
      <c r="D20" s="6">
        <f t="shared" si="0"/>
        <v>45442</v>
      </c>
      <c r="E20" s="6">
        <v>45436</v>
      </c>
      <c r="F20" s="4">
        <f t="shared" si="1"/>
        <v>-6</v>
      </c>
      <c r="G20" s="5">
        <f t="shared" si="2"/>
        <v>-6552</v>
      </c>
    </row>
    <row r="21" spans="1:7" x14ac:dyDescent="0.3">
      <c r="A21" s="4" t="s">
        <v>24</v>
      </c>
      <c r="B21" s="5">
        <v>13.6</v>
      </c>
      <c r="C21" s="6">
        <v>45413</v>
      </c>
      <c r="D21" s="6">
        <f t="shared" si="0"/>
        <v>45443</v>
      </c>
      <c r="E21" s="6">
        <v>45436</v>
      </c>
      <c r="F21" s="4">
        <f t="shared" si="1"/>
        <v>-7</v>
      </c>
      <c r="G21" s="5">
        <f t="shared" si="2"/>
        <v>-95.2</v>
      </c>
    </row>
    <row r="22" spans="1:7" x14ac:dyDescent="0.3">
      <c r="A22" s="4" t="s">
        <v>16</v>
      </c>
      <c r="B22" s="5">
        <v>235.09</v>
      </c>
      <c r="C22" s="6">
        <v>45426</v>
      </c>
      <c r="D22" s="6">
        <f t="shared" si="0"/>
        <v>45456</v>
      </c>
      <c r="E22" s="6">
        <v>45436</v>
      </c>
      <c r="F22" s="4">
        <f t="shared" si="1"/>
        <v>-20</v>
      </c>
      <c r="G22" s="5">
        <f t="shared" si="2"/>
        <v>-4701.8</v>
      </c>
    </row>
    <row r="23" spans="1:7" x14ac:dyDescent="0.3">
      <c r="A23" s="4" t="s">
        <v>25</v>
      </c>
      <c r="B23" s="5">
        <v>3000</v>
      </c>
      <c r="C23" s="6">
        <v>45434</v>
      </c>
      <c r="D23" s="6">
        <f t="shared" si="0"/>
        <v>45464</v>
      </c>
      <c r="E23" s="6">
        <v>45471</v>
      </c>
      <c r="F23" s="4">
        <f t="shared" si="1"/>
        <v>7</v>
      </c>
      <c r="G23" s="5">
        <f t="shared" si="2"/>
        <v>21000</v>
      </c>
    </row>
    <row r="24" spans="1:7" x14ac:dyDescent="0.3">
      <c r="A24" s="4" t="s">
        <v>26</v>
      </c>
      <c r="B24" s="5">
        <v>9.3000000000000007</v>
      </c>
      <c r="C24" s="6">
        <v>45446</v>
      </c>
      <c r="D24" s="6">
        <f t="shared" si="0"/>
        <v>45476</v>
      </c>
      <c r="E24" s="6">
        <v>45471</v>
      </c>
      <c r="F24" s="4">
        <f t="shared" si="1"/>
        <v>-5</v>
      </c>
      <c r="G24" s="5">
        <f t="shared" si="2"/>
        <v>-46.5</v>
      </c>
    </row>
    <row r="25" spans="1:7" x14ac:dyDescent="0.3">
      <c r="A25" s="4" t="s">
        <v>15</v>
      </c>
      <c r="B25" s="5">
        <v>1122.24</v>
      </c>
      <c r="C25" s="6">
        <v>45455</v>
      </c>
      <c r="D25" s="6">
        <f t="shared" si="0"/>
        <v>45485</v>
      </c>
      <c r="E25" s="6">
        <v>45471</v>
      </c>
      <c r="F25" s="4">
        <f t="shared" si="1"/>
        <v>-14</v>
      </c>
      <c r="G25" s="5">
        <f t="shared" si="2"/>
        <v>-15711.36</v>
      </c>
    </row>
    <row r="26" spans="1:7" x14ac:dyDescent="0.3">
      <c r="A26" s="4" t="s">
        <v>14</v>
      </c>
      <c r="B26" s="5">
        <v>195.04</v>
      </c>
      <c r="C26" s="6">
        <v>45470</v>
      </c>
      <c r="D26" s="6">
        <f t="shared" si="0"/>
        <v>45500</v>
      </c>
      <c r="E26" s="6">
        <v>45471</v>
      </c>
      <c r="F26" s="4">
        <f t="shared" si="1"/>
        <v>-29</v>
      </c>
      <c r="G26" s="5">
        <f t="shared" si="2"/>
        <v>-5656.16</v>
      </c>
    </row>
    <row r="27" spans="1:7" x14ac:dyDescent="0.3">
      <c r="A27" s="4" t="s">
        <v>13</v>
      </c>
      <c r="B27" s="5">
        <v>187.04</v>
      </c>
      <c r="C27" s="6">
        <v>45470</v>
      </c>
      <c r="D27" s="6">
        <f t="shared" si="0"/>
        <v>45500</v>
      </c>
      <c r="E27" s="6">
        <v>45471</v>
      </c>
      <c r="F27" s="4">
        <f t="shared" si="1"/>
        <v>-29</v>
      </c>
      <c r="G27" s="5">
        <f t="shared" si="2"/>
        <v>-5424.16</v>
      </c>
    </row>
    <row r="28" spans="1:7" x14ac:dyDescent="0.3">
      <c r="A28" s="4" t="s">
        <v>35</v>
      </c>
      <c r="B28" s="5">
        <v>160</v>
      </c>
      <c r="C28" s="6">
        <v>45415</v>
      </c>
      <c r="D28" s="6">
        <f t="shared" si="0"/>
        <v>45445</v>
      </c>
      <c r="E28" s="6">
        <v>45471</v>
      </c>
      <c r="F28" s="4">
        <f t="shared" si="1"/>
        <v>26</v>
      </c>
      <c r="G28" s="5">
        <f t="shared" si="2"/>
        <v>4160</v>
      </c>
    </row>
    <row r="29" spans="1:7" x14ac:dyDescent="0.3">
      <c r="A29" s="7" t="s">
        <v>3</v>
      </c>
      <c r="B29" s="8">
        <f>SUM(B6:B28)</f>
        <v>15209.200000000003</v>
      </c>
      <c r="C29" s="7"/>
      <c r="D29" s="7"/>
      <c r="E29" s="7"/>
      <c r="F29" s="7"/>
      <c r="G29" s="8">
        <f>SUM(G6:G28)</f>
        <v>862.97999999999956</v>
      </c>
    </row>
    <row r="33" spans="1:6" x14ac:dyDescent="0.3">
      <c r="A33" s="13" t="s">
        <v>8</v>
      </c>
      <c r="B33" s="13"/>
      <c r="C33" s="13"/>
      <c r="D33" s="9">
        <f>G29/B29</f>
        <v>5.6740656970780803E-2</v>
      </c>
    </row>
    <row r="34" spans="1:6" s="2" customFormat="1" x14ac:dyDescent="0.3">
      <c r="A34"/>
      <c r="B34"/>
      <c r="C34"/>
      <c r="D34"/>
      <c r="E34"/>
    </row>
    <row r="35" spans="1:6" x14ac:dyDescent="0.3">
      <c r="A35" s="2"/>
      <c r="B35" s="2"/>
      <c r="C35" s="2"/>
      <c r="D35" s="2"/>
      <c r="E35" s="2"/>
    </row>
    <row r="36" spans="1:6" x14ac:dyDescent="0.3">
      <c r="A36" t="s">
        <v>12</v>
      </c>
    </row>
    <row r="39" spans="1:6" x14ac:dyDescent="0.3">
      <c r="F39" s="12" t="s">
        <v>9</v>
      </c>
    </row>
    <row r="40" spans="1:6" x14ac:dyDescent="0.3">
      <c r="F40" s="12" t="s">
        <v>10</v>
      </c>
    </row>
  </sheetData>
  <mergeCells count="3">
    <mergeCell ref="A33:C33"/>
    <mergeCell ref="A2:G2"/>
    <mergeCell ref="A3:G3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Carlotta Manzini</cp:lastModifiedBy>
  <cp:lastPrinted>2024-07-31T06:41:11Z</cp:lastPrinted>
  <dcterms:created xsi:type="dcterms:W3CDTF">2017-04-20T13:52:05Z</dcterms:created>
  <dcterms:modified xsi:type="dcterms:W3CDTF">2024-07-31T07:13:49Z</dcterms:modified>
</cp:coreProperties>
</file>